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5.06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G10" i="2" s="1"/>
  <c r="AB10" i="2"/>
  <c r="AC10" i="2" s="1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D10" i="2" s="1"/>
  <c r="E10" i="2"/>
  <c r="C10" i="2"/>
  <c r="D10" i="2" s="1"/>
  <c r="B10" i="2"/>
  <c r="AD9" i="2"/>
  <c r="AC9" i="2"/>
  <c r="AA9" i="2"/>
  <c r="X9" i="2"/>
  <c r="W9" i="2"/>
  <c r="T9" i="2"/>
  <c r="S9" i="2"/>
  <c r="P9" i="2"/>
  <c r="AE9" i="2" s="1"/>
  <c r="O9" i="2"/>
  <c r="AD8" i="2"/>
  <c r="AC8" i="2"/>
  <c r="X8" i="2"/>
  <c r="W8" i="2"/>
  <c r="T8" i="2"/>
  <c r="S8" i="2"/>
  <c r="P8" i="2"/>
  <c r="O8" i="2"/>
  <c r="L8" i="2"/>
  <c r="K8" i="2"/>
  <c r="H8" i="2"/>
  <c r="AE8" i="2" s="1"/>
  <c r="AG8" i="2" s="1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AE6" i="2" s="1"/>
  <c r="AG6" i="2" s="1"/>
  <c r="K6" i="2"/>
  <c r="H6" i="2"/>
  <c r="G6" i="2"/>
  <c r="D6" i="2"/>
  <c r="AD5" i="2"/>
  <c r="AC5" i="2"/>
  <c r="AA5" i="2"/>
  <c r="X5" i="2"/>
  <c r="T5" i="2"/>
  <c r="P5" i="2"/>
  <c r="O5" i="2"/>
  <c r="L5" i="2"/>
  <c r="K5" i="2"/>
  <c r="H5" i="2"/>
  <c r="AE5" i="2" s="1"/>
  <c r="AG5" i="2" s="1"/>
  <c r="G5" i="2"/>
  <c r="D5" i="2"/>
</calcChain>
</file>

<file path=xl/sharedStrings.xml><?xml version="1.0" encoding="utf-8"?>
<sst xmlns="http://schemas.openxmlformats.org/spreadsheetml/2006/main" count="51" uniqueCount="31">
  <si>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</si>
  <si>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</si>
  <si>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</si>
  <si>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</si>
  <si>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</si>
  <si>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</si>
  <si>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</si>
  <si>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</si>
  <si>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</si>
  <si>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</si>
  <si>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</si>
  <si>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</si>
  <si>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</si>
  <si>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</si>
  <si>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</si>
  <si>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</si>
  <si>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</si>
  <si>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</si>
  <si>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</si>
  <si>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</si>
  <si>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</si>
  <si>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</si>
  <si>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</si>
  <si>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</si>
  <si>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</si>
  <si>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</si>
  <si>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</si>
  <si>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</si>
  <si>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</si>
  <si>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</si>
  <si>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>Сенокошение и заготовка кормов по городскому округу Лотошино на утро 15.06.2020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</si>
</sst>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 wrapText="1"/>
    </xf>
    <xf numFmtId="1" fontId="7" fillId="3" borderId="27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2" fontId="7" fillId="3" borderId="29" xfId="0" applyNumberFormat="1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4" fontId="7" fillId="3" borderId="31" xfId="0" applyNumberFormat="1" applyFont="1" applyFill="1" applyBorder="1" applyAlignment="1">
      <alignment horizontal="center" vertical="center" wrapText="1"/>
    </xf>
    <xf numFmtId="1" fontId="7" fillId="3" borderId="31" xfId="0" applyNumberFormat="1" applyFont="1" applyFill="1" applyBorder="1" applyAlignment="1">
      <alignment horizontal="center" vertical="center" wrapText="1"/>
    </xf>
    <xf numFmtId="164" fontId="7" fillId="3" borderId="38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39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164" fontId="7" fillId="3" borderId="44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7" fillId="3" borderId="46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" fontId="7" fillId="3" borderId="21" xfId="0" applyNumberFormat="1" applyFont="1" applyFill="1" applyBorder="1" applyAlignment="1">
      <alignment horizontal="center" vertical="center" wrapText="1"/>
    </xf>
    <xf numFmtId="1" fontId="7" fillId="3" borderId="29" xfId="0" applyNumberFormat="1" applyFont="1" applyFill="1" applyBorder="1" applyAlignment="1">
      <alignment horizontal="center" vertical="center" wrapText="1"/>
    </xf>
    <xf numFmtId="1" fontId="7" fillId="5" borderId="29" xfId="0" applyNumberFormat="1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3" borderId="0" xfId="0" applyFont="1" applyFill="1"/>
    <xf numFmtId="0" fontId="2" fillId="3" borderId="1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tabSelected="1" zoomScale="79" zoomScaleNormal="79" workbookViewId="0">
      <selection activeCell="L14" sqref="L14"/>
    </sheetView>
  </sheetViews>
  <sheetFormatPr defaultRowHeight="15" x14ac:dyDescent="0.25"/>
  <cols>
    <col min="1" max="1" width="22.5703125" style="46" customWidth="1"/>
    <col min="2" max="11" width="8.5703125" style="46" customWidth="1"/>
    <col min="12" max="12" width="10.42578125" style="46" customWidth="1"/>
    <col min="13" max="22" width="8.5703125" style="46" customWidth="1"/>
    <col min="23" max="23" width="7.42578125" style="46" customWidth="1"/>
    <col min="24" max="24" width="8" style="46" customWidth="1"/>
    <col min="25" max="26" width="8.5703125" style="46" customWidth="1"/>
    <col min="27" max="27" width="8.140625" style="46" customWidth="1"/>
    <col min="28" max="28" width="9.28515625" style="46" customWidth="1"/>
    <col min="29" max="29" width="8.5703125" style="46" customWidth="1"/>
    <col min="30" max="30" width="9.140625" style="46" customWidth="1"/>
    <col min="31" max="31" width="10.85546875" style="46" customWidth="1"/>
    <col min="32" max="32" width="12.28515625" style="46" customWidth="1"/>
    <col min="33" max="33" width="11.42578125" style="46" customWidth="1"/>
    <col min="34" max="16384" width="9.140625" style="46"/>
  </cols>
  <sheetData>
    <row r="1" spans="1:33" ht="42" customHeight="1" thickBot="1" x14ac:dyDescent="0.3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47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79" t="s">
        <v>3</v>
      </c>
      <c r="Z2" s="80"/>
      <c r="AA2" s="80"/>
      <c r="AB2" s="80"/>
      <c r="AC2" s="81"/>
      <c r="AD2" s="85" t="s">
        <v>4</v>
      </c>
      <c r="AE2" s="88" t="s">
        <v>5</v>
      </c>
      <c r="AF2" s="91" t="s">
        <v>6</v>
      </c>
      <c r="AG2" s="88" t="s">
        <v>7</v>
      </c>
    </row>
    <row r="3" spans="1:33" s="47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6"/>
      <c r="I3" s="61" t="s">
        <v>9</v>
      </c>
      <c r="J3" s="62"/>
      <c r="K3" s="63"/>
      <c r="L3" s="64"/>
      <c r="M3" s="65" t="s">
        <v>10</v>
      </c>
      <c r="N3" s="62"/>
      <c r="O3" s="63"/>
      <c r="P3" s="63"/>
      <c r="Q3" s="61" t="s">
        <v>11</v>
      </c>
      <c r="R3" s="62"/>
      <c r="S3" s="63"/>
      <c r="T3" s="64"/>
      <c r="U3" s="61" t="s">
        <v>12</v>
      </c>
      <c r="V3" s="62"/>
      <c r="W3" s="63"/>
      <c r="X3" s="64"/>
      <c r="Y3" s="82"/>
      <c r="Z3" s="83"/>
      <c r="AA3" s="83"/>
      <c r="AB3" s="83"/>
      <c r="AC3" s="84"/>
      <c r="AD3" s="86"/>
      <c r="AE3" s="89"/>
      <c r="AF3" s="92"/>
      <c r="AG3" s="89"/>
    </row>
    <row r="4" spans="1:33" s="47" customFormat="1" ht="42" customHeight="1" thickBot="1" x14ac:dyDescent="0.3">
      <c r="A4" s="70"/>
      <c r="B4" s="48" t="s">
        <v>13</v>
      </c>
      <c r="C4" s="49" t="s">
        <v>14</v>
      </c>
      <c r="D4" s="50" t="s">
        <v>15</v>
      </c>
      <c r="E4" s="51" t="s">
        <v>13</v>
      </c>
      <c r="F4" s="52" t="s">
        <v>14</v>
      </c>
      <c r="G4" s="52" t="s">
        <v>15</v>
      </c>
      <c r="H4" s="59" t="s">
        <v>16</v>
      </c>
      <c r="I4" s="53" t="s">
        <v>13</v>
      </c>
      <c r="J4" s="52" t="s">
        <v>14</v>
      </c>
      <c r="K4" s="52" t="s">
        <v>15</v>
      </c>
      <c r="L4" s="60" t="s">
        <v>16</v>
      </c>
      <c r="M4" s="51" t="s">
        <v>13</v>
      </c>
      <c r="N4" s="52" t="s">
        <v>14</v>
      </c>
      <c r="O4" s="52" t="s">
        <v>15</v>
      </c>
      <c r="P4" s="59" t="s">
        <v>16</v>
      </c>
      <c r="Q4" s="53" t="s">
        <v>13</v>
      </c>
      <c r="R4" s="52" t="s">
        <v>14</v>
      </c>
      <c r="S4" s="52" t="s">
        <v>15</v>
      </c>
      <c r="T4" s="60" t="s">
        <v>16</v>
      </c>
      <c r="U4" s="53" t="s">
        <v>13</v>
      </c>
      <c r="V4" s="52" t="s">
        <v>14</v>
      </c>
      <c r="W4" s="52" t="s">
        <v>15</v>
      </c>
      <c r="X4" s="60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38" t="s">
        <v>20</v>
      </c>
      <c r="AD4" s="87"/>
      <c r="AE4" s="90"/>
      <c r="AF4" s="93"/>
      <c r="AG4" s="90"/>
    </row>
    <row r="5" spans="1:33" ht="57" customHeight="1" x14ac:dyDescent="0.25">
      <c r="A5" s="30" t="s">
        <v>21</v>
      </c>
      <c r="B5" s="4">
        <v>2746</v>
      </c>
      <c r="C5" s="5">
        <v>132</v>
      </c>
      <c r="D5" s="6">
        <f>C5/B5*100</f>
        <v>4.8069919883466854</v>
      </c>
      <c r="E5" s="8">
        <v>1238</v>
      </c>
      <c r="F5" s="5"/>
      <c r="G5" s="7">
        <f t="shared" ref="G5:G10" si="0">F5/E5*100</f>
        <v>0</v>
      </c>
      <c r="H5" s="7">
        <f>F5*0.45</f>
        <v>0</v>
      </c>
      <c r="I5" s="4">
        <v>12745</v>
      </c>
      <c r="J5" s="5">
        <v>530</v>
      </c>
      <c r="K5" s="7">
        <f>J5/I5*100</f>
        <v>4.1584935268732837</v>
      </c>
      <c r="L5" s="6">
        <f t="shared" ref="L5:L10" si="1">J5*0.32</f>
        <v>169.6</v>
      </c>
      <c r="M5" s="8">
        <v>6638</v>
      </c>
      <c r="N5" s="5"/>
      <c r="O5" s="7">
        <f>N5/M5*100</f>
        <v>0</v>
      </c>
      <c r="P5" s="7">
        <f>N5*0.18</f>
        <v>0</v>
      </c>
      <c r="Q5" s="4"/>
      <c r="R5" s="5"/>
      <c r="S5" s="7">
        <v>0</v>
      </c>
      <c r="T5" s="6">
        <f>R5*0.22</f>
        <v>0</v>
      </c>
      <c r="U5" s="4">
        <v>0</v>
      </c>
      <c r="V5" s="5"/>
      <c r="W5" s="7">
        <v>0</v>
      </c>
      <c r="X5" s="6">
        <f>V5*1</f>
        <v>0</v>
      </c>
      <c r="Y5" s="4">
        <v>295</v>
      </c>
      <c r="Z5" s="9"/>
      <c r="AA5" s="10">
        <f>Z5*100/Y5</f>
        <v>0</v>
      </c>
      <c r="AB5" s="11"/>
      <c r="AC5" s="39" t="e">
        <f>AB5/Z5*10</f>
        <v>#DIV/0!</v>
      </c>
      <c r="AD5" s="40">
        <f>(F5+J5+N5+R5+V5)/(E5+I5+M5+Q5+U5)*100</f>
        <v>2.5701954318413267</v>
      </c>
      <c r="AE5" s="40">
        <f>H5+L5+P5+T5+X5</f>
        <v>169.6</v>
      </c>
      <c r="AF5" s="41">
        <v>1770</v>
      </c>
      <c r="AG5" s="45">
        <f>AE5/AF5*10</f>
        <v>0.95819209039548014</v>
      </c>
    </row>
    <row r="6" spans="1:33" ht="57" customHeight="1" x14ac:dyDescent="0.25">
      <c r="A6" s="31" t="s">
        <v>22</v>
      </c>
      <c r="B6" s="14">
        <v>3050</v>
      </c>
      <c r="C6" s="15">
        <v>129</v>
      </c>
      <c r="D6" s="6">
        <f>C6/B6*100</f>
        <v>4.2295081967213113</v>
      </c>
      <c r="E6" s="16">
        <v>1300</v>
      </c>
      <c r="F6" s="15"/>
      <c r="G6" s="7">
        <f t="shared" si="0"/>
        <v>0</v>
      </c>
      <c r="H6" s="7">
        <f>F6*0.45</f>
        <v>0</v>
      </c>
      <c r="I6" s="14">
        <v>13554</v>
      </c>
      <c r="J6" s="15">
        <v>360</v>
      </c>
      <c r="K6" s="7">
        <f>J6/I6*100</f>
        <v>2.6560424966799467</v>
      </c>
      <c r="L6" s="6">
        <f t="shared" si="1"/>
        <v>115.2</v>
      </c>
      <c r="M6" s="16">
        <v>8242</v>
      </c>
      <c r="N6" s="15"/>
      <c r="O6" s="7">
        <f>N6/M6*100</f>
        <v>0</v>
      </c>
      <c r="P6" s="7">
        <f>N6*0.18</f>
        <v>0</v>
      </c>
      <c r="Q6" s="14"/>
      <c r="R6" s="15"/>
      <c r="S6" s="7">
        <v>0</v>
      </c>
      <c r="T6" s="6">
        <f>R6*0.22</f>
        <v>0</v>
      </c>
      <c r="U6" s="14">
        <v>0</v>
      </c>
      <c r="V6" s="15"/>
      <c r="W6" s="7">
        <v>0</v>
      </c>
      <c r="X6" s="6">
        <f>V6*1</f>
        <v>0</v>
      </c>
      <c r="Y6" s="14">
        <v>330</v>
      </c>
      <c r="Z6" s="15"/>
      <c r="AA6" s="17">
        <f>Z6*100/Y6</f>
        <v>0</v>
      </c>
      <c r="AB6" s="18"/>
      <c r="AC6" s="36" t="e">
        <f>AB6/Z6*10</f>
        <v>#DIV/0!</v>
      </c>
      <c r="AD6" s="20">
        <f t="shared" ref="AD6:AD10" si="2">(F6+J6+N6+R6+V6)/(E6+I6+M6+Q6+U6)*100</f>
        <v>1.5587114651887772</v>
      </c>
      <c r="AE6" s="12">
        <f t="shared" ref="AE6:AE10" si="3">H6+L6+P6+T6+X6</f>
        <v>115.2</v>
      </c>
      <c r="AF6" s="42">
        <v>1720</v>
      </c>
      <c r="AG6" s="13">
        <f>AE6/AF6*10</f>
        <v>0.66976744186046511</v>
      </c>
    </row>
    <row r="7" spans="1:33" s="54" customFormat="1" ht="57" customHeight="1" x14ac:dyDescent="0.25">
      <c r="A7" s="31" t="s">
        <v>23</v>
      </c>
      <c r="B7" s="14">
        <v>1820</v>
      </c>
      <c r="C7" s="15">
        <v>83</v>
      </c>
      <c r="D7" s="6">
        <f>C7/B7*100</f>
        <v>4.5604395604395602</v>
      </c>
      <c r="E7" s="16">
        <v>880</v>
      </c>
      <c r="F7" s="15">
        <v>87</v>
      </c>
      <c r="G7" s="7">
        <f t="shared" si="0"/>
        <v>9.8863636363636367</v>
      </c>
      <c r="H7" s="7">
        <f>F7*0.45</f>
        <v>39.15</v>
      </c>
      <c r="I7" s="14">
        <v>9800</v>
      </c>
      <c r="J7" s="15">
        <v>189</v>
      </c>
      <c r="K7" s="7">
        <f>J7/I7*100</f>
        <v>1.9285714285714284</v>
      </c>
      <c r="L7" s="6">
        <f t="shared" si="1"/>
        <v>60.480000000000004</v>
      </c>
      <c r="M7" s="16">
        <v>7549</v>
      </c>
      <c r="N7" s="15"/>
      <c r="O7" s="7">
        <f>N7/M7*100</f>
        <v>0</v>
      </c>
      <c r="P7" s="7">
        <f>N7*0.18</f>
        <v>0</v>
      </c>
      <c r="Q7" s="14">
        <v>700</v>
      </c>
      <c r="R7" s="15"/>
      <c r="S7" s="7">
        <f>R7/Q7*100</f>
        <v>0</v>
      </c>
      <c r="T7" s="6">
        <f>R7*0.22</f>
        <v>0</v>
      </c>
      <c r="U7" s="14">
        <v>2800</v>
      </c>
      <c r="V7" s="15"/>
      <c r="W7" s="7">
        <f>V7/U7*100</f>
        <v>0</v>
      </c>
      <c r="X7" s="6">
        <f>V7*1</f>
        <v>0</v>
      </c>
      <c r="Y7" s="14">
        <v>500</v>
      </c>
      <c r="Z7" s="15"/>
      <c r="AA7" s="17">
        <f>Z7*100/Y7</f>
        <v>0</v>
      </c>
      <c r="AB7" s="18"/>
      <c r="AC7" s="36" t="e">
        <f>AB7/Z7*10</f>
        <v>#DIV/0!</v>
      </c>
      <c r="AD7" s="20">
        <f t="shared" si="2"/>
        <v>1.2701919094297944</v>
      </c>
      <c r="AE7" s="12">
        <f t="shared" si="3"/>
        <v>99.63</v>
      </c>
      <c r="AF7" s="42">
        <v>1407</v>
      </c>
      <c r="AG7" s="13">
        <f>AE7/AF7*10</f>
        <v>0.70810234541577821</v>
      </c>
    </row>
    <row r="8" spans="1:33" ht="57" customHeight="1" x14ac:dyDescent="0.25">
      <c r="A8" s="32" t="s">
        <v>24</v>
      </c>
      <c r="B8" s="35">
        <v>2500</v>
      </c>
      <c r="C8" s="21">
        <v>110</v>
      </c>
      <c r="D8" s="36">
        <f t="shared" ref="D8" si="4">C8/B8*100</f>
        <v>4.3999999999999995</v>
      </c>
      <c r="E8" s="34">
        <v>1000</v>
      </c>
      <c r="F8" s="15"/>
      <c r="G8" s="17">
        <f t="shared" si="0"/>
        <v>0</v>
      </c>
      <c r="H8" s="19">
        <f t="shared" ref="H8" si="5">F8*0.45</f>
        <v>0</v>
      </c>
      <c r="I8" s="35">
        <v>5500</v>
      </c>
      <c r="J8" s="15"/>
      <c r="K8" s="17">
        <f t="shared" ref="K8" si="6">J8/I8*100</f>
        <v>0</v>
      </c>
      <c r="L8" s="36">
        <f t="shared" si="1"/>
        <v>0</v>
      </c>
      <c r="M8" s="34">
        <v>4500</v>
      </c>
      <c r="N8" s="15"/>
      <c r="O8" s="17">
        <f t="shared" ref="O8:O9" si="7">N8/M8*100</f>
        <v>0</v>
      </c>
      <c r="P8" s="19">
        <f t="shared" ref="P8:P9" si="8">N8*0.18</f>
        <v>0</v>
      </c>
      <c r="Q8" s="35">
        <v>500</v>
      </c>
      <c r="R8" s="15"/>
      <c r="S8" s="17">
        <f t="shared" ref="S8:S9" si="9">R8/Q8*100</f>
        <v>0</v>
      </c>
      <c r="T8" s="36">
        <f t="shared" ref="T8:T9" si="10">R8*0.22</f>
        <v>0</v>
      </c>
      <c r="U8" s="35">
        <v>1700</v>
      </c>
      <c r="V8" s="15"/>
      <c r="W8" s="17">
        <f t="shared" ref="W8:W10" si="11">V8/U8*100</f>
        <v>0</v>
      </c>
      <c r="X8" s="36">
        <f t="shared" ref="X8:X9" si="12">V8*1</f>
        <v>0</v>
      </c>
      <c r="Y8" s="14"/>
      <c r="Z8" s="15"/>
      <c r="AA8" s="17"/>
      <c r="AB8" s="18"/>
      <c r="AC8" s="36" t="e">
        <f t="shared" ref="AC8:AC9" si="13">AB8/Z8*10</f>
        <v>#DIV/0!</v>
      </c>
      <c r="AD8" s="20">
        <f t="shared" si="2"/>
        <v>0</v>
      </c>
      <c r="AE8" s="20">
        <f t="shared" si="3"/>
        <v>0</v>
      </c>
      <c r="AF8" s="43">
        <v>960</v>
      </c>
      <c r="AG8" s="13">
        <f t="shared" ref="AG8" si="14">AE8/AF8*10</f>
        <v>0</v>
      </c>
    </row>
    <row r="9" spans="1:33" ht="57" customHeight="1" x14ac:dyDescent="0.25">
      <c r="A9" s="32" t="s">
        <v>28</v>
      </c>
      <c r="B9" s="35"/>
      <c r="C9" s="21"/>
      <c r="D9" s="36"/>
      <c r="E9" s="34"/>
      <c r="F9" s="15"/>
      <c r="G9" s="17"/>
      <c r="H9" s="19"/>
      <c r="I9" s="35"/>
      <c r="J9" s="15"/>
      <c r="K9" s="17"/>
      <c r="L9" s="36"/>
      <c r="M9" s="34"/>
      <c r="N9" s="15"/>
      <c r="O9" s="17" t="e">
        <f t="shared" si="7"/>
        <v>#DIV/0!</v>
      </c>
      <c r="P9" s="19">
        <f t="shared" si="8"/>
        <v>0</v>
      </c>
      <c r="Q9" s="35">
        <v>600</v>
      </c>
      <c r="R9" s="15"/>
      <c r="S9" s="17">
        <f t="shared" si="9"/>
        <v>0</v>
      </c>
      <c r="T9" s="36">
        <f t="shared" si="10"/>
        <v>0</v>
      </c>
      <c r="U9" s="35">
        <v>2000</v>
      </c>
      <c r="V9" s="15"/>
      <c r="W9" s="17">
        <f t="shared" si="11"/>
        <v>0</v>
      </c>
      <c r="X9" s="36">
        <f t="shared" si="12"/>
        <v>0</v>
      </c>
      <c r="Y9" s="14">
        <v>250</v>
      </c>
      <c r="Z9" s="15"/>
      <c r="AA9" s="17">
        <f t="shared" ref="AA9" si="15">Z9*100/Y9</f>
        <v>0</v>
      </c>
      <c r="AB9" s="18"/>
      <c r="AC9" s="36" t="e">
        <f t="shared" si="13"/>
        <v>#DIV/0!</v>
      </c>
      <c r="AD9" s="20">
        <f t="shared" si="2"/>
        <v>0</v>
      </c>
      <c r="AE9" s="20">
        <f t="shared" si="3"/>
        <v>0</v>
      </c>
      <c r="AF9" s="43">
        <v>0</v>
      </c>
      <c r="AG9" s="13">
        <v>0</v>
      </c>
    </row>
    <row r="10" spans="1:33" s="58" customFormat="1" ht="57" customHeight="1" thickBot="1" x14ac:dyDescent="0.3">
      <c r="A10" s="33" t="s">
        <v>25</v>
      </c>
      <c r="B10" s="25">
        <f>SUM(B5:B9)</f>
        <v>10116</v>
      </c>
      <c r="C10" s="55">
        <f>SUM(C5:C9)</f>
        <v>454</v>
      </c>
      <c r="D10" s="23">
        <f>C10/B10*100</f>
        <v>4.4879398971925655</v>
      </c>
      <c r="E10" s="22">
        <f>SUM(E5:E9)</f>
        <v>4418</v>
      </c>
      <c r="F10" s="55">
        <f>SUM(F5:F9)</f>
        <v>87</v>
      </c>
      <c r="G10" s="24">
        <f t="shared" si="0"/>
        <v>1.9692168401991852</v>
      </c>
      <c r="H10" s="24">
        <f>F10*0.45</f>
        <v>39.15</v>
      </c>
      <c r="I10" s="25">
        <f>SUM(I5:I9)</f>
        <v>41599</v>
      </c>
      <c r="J10" s="55">
        <f>SUM(J5:J9)</f>
        <v>1079</v>
      </c>
      <c r="K10" s="26">
        <f>J10/I10*100</f>
        <v>2.5938123512584439</v>
      </c>
      <c r="L10" s="23">
        <f t="shared" si="1"/>
        <v>345.28000000000003</v>
      </c>
      <c r="M10" s="22">
        <f>SUM(M5:M9)</f>
        <v>26929</v>
      </c>
      <c r="N10" s="55">
        <f>SUM(N5:N9)</f>
        <v>0</v>
      </c>
      <c r="O10" s="24">
        <f>N10/M10*100</f>
        <v>0</v>
      </c>
      <c r="P10" s="24">
        <f>N10*0.18</f>
        <v>0</v>
      </c>
      <c r="Q10" s="25">
        <f>SUM(Q5:Q9)</f>
        <v>1800</v>
      </c>
      <c r="R10" s="56">
        <f>SUM(R5:R9)</f>
        <v>0</v>
      </c>
      <c r="S10" s="27">
        <f>R10/Q10*100</f>
        <v>0</v>
      </c>
      <c r="T10" s="23">
        <f>R10*0.22</f>
        <v>0</v>
      </c>
      <c r="U10" s="25">
        <f>SUM(U5:U9)</f>
        <v>6500</v>
      </c>
      <c r="V10" s="56">
        <f>SUM(V5:V9)</f>
        <v>0</v>
      </c>
      <c r="W10" s="27">
        <f t="shared" si="11"/>
        <v>0</v>
      </c>
      <c r="X10" s="23">
        <f>V10*1</f>
        <v>0</v>
      </c>
      <c r="Y10" s="25">
        <f>SUM(Y5:Y9)</f>
        <v>1375</v>
      </c>
      <c r="Z10" s="55">
        <f>SUM(Z5:Z9)</f>
        <v>0</v>
      </c>
      <c r="AA10" s="26">
        <f>Z10*100/Y10</f>
        <v>0</v>
      </c>
      <c r="AB10" s="28">
        <f>SUM(AB5:AB8)</f>
        <v>0</v>
      </c>
      <c r="AC10" s="37" t="e">
        <f>AB10/Z10*10</f>
        <v>#DIV/0!</v>
      </c>
      <c r="AD10" s="29">
        <f t="shared" si="2"/>
        <v>1.4351475764960737</v>
      </c>
      <c r="AE10" s="29">
        <f t="shared" si="3"/>
        <v>384.43</v>
      </c>
      <c r="AF10" s="44">
        <f>SUM(AF5:AF9)</f>
        <v>5857</v>
      </c>
      <c r="AG10" s="57">
        <f>AE10/AF10*10</f>
        <v>0.65635991121734683</v>
      </c>
    </row>
    <row r="11" spans="1:33" x14ac:dyDescent="0.25">
      <c r="B11" s="46" t="s">
        <v>26</v>
      </c>
    </row>
    <row r="12" spans="1:33" x14ac:dyDescent="0.25">
      <c r="N12" s="46" t="s">
        <v>27</v>
      </c>
    </row>
    <row r="15" spans="1:33" x14ac:dyDescent="0.25">
      <c r="A15" s="46" t="s">
        <v>29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2020-06-15T07:31:10Z</dcterms:modified>
</cp:coreProperties>
</file>